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4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1" fontId="0" fillId="4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0" fontId="8" fillId="0" borderId="1" pivotButton="0" quotePrefix="0" xfId="0"/>
    <xf numFmtId="164" fontId="9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PG / co-living — open the book, bed by bed</t>
        </is>
      </c>
    </row>
    <row r="3">
      <c r="A3" s="3" t="inlineStr">
        <is>
          <t>Episode 8 · PG / co-living · learnbusinesswithj.in/episodes/pg-coliving/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Beds</t>
        </is>
      </c>
      <c r="B7" s="8" t="n">
        <v>24</v>
      </c>
      <c r="C7" s="9" t="inlineStr">
        <is>
          <t>J's 4BHK, 2,500 sq ft (70 sq ft a person allows 35)</t>
        </is>
      </c>
    </row>
    <row r="8">
      <c r="A8" s="7" t="inlineStr">
        <is>
          <t>Price a bed a month (with food)</t>
        </is>
      </c>
      <c r="B8" s="10" t="n">
        <v>7500</v>
      </c>
      <c r="C8" s="9" t="inlineStr">
        <is>
          <t>Marathahalli listings: mean ₹7,440, median ₹7,000</t>
        </is>
      </c>
    </row>
    <row r="9">
      <c r="A9" s="7" t="inlineStr">
        <is>
          <t>Beds filled</t>
        </is>
      </c>
      <c r="B9" s="11" t="n">
        <v>1</v>
      </c>
      <c r="C9" s="9" t="inlineStr">
        <is>
          <t>A full month. Summer can drop to about 55%</t>
        </is>
      </c>
    </row>
    <row r="10">
      <c r="A10" s="7" t="inlineStr">
        <is>
          <t>House rent a month</t>
        </is>
      </c>
      <c r="B10" s="10" t="n">
        <v>62000</v>
      </c>
      <c r="C10" s="9" t="inlineStr">
        <is>
          <t>A real Marathahalli listing (deposit ₹1.25 lakh)</t>
        </is>
      </c>
    </row>
    <row r="11">
      <c r="A11" s="7" t="inlineStr">
        <is>
          <t>Food a person a month</t>
        </is>
      </c>
      <c r="B11" s="10" t="n">
        <v>3000</v>
      </c>
      <c r="C11" s="9" t="inlineStr">
        <is>
          <t>Assumption. Set 0 for no kitchen</t>
        </is>
      </c>
    </row>
    <row r="12">
      <c r="A12" s="7" t="inlineStr">
        <is>
          <t>Staff wages a month</t>
        </is>
      </c>
      <c r="B12" s="10" t="n">
        <v>46752</v>
      </c>
      <c r="C12" s="9" t="inlineStr">
        <is>
          <t>Cook + caretaker, 2 × ₹23,376 (Karnataka 2026 minimum, under court challenge)</t>
        </is>
      </c>
    </row>
    <row r="13">
      <c r="A13" s="7" t="inlineStr">
        <is>
          <t>Power a month, full house</t>
        </is>
      </c>
      <c r="B13" s="10" t="n">
        <v>13749</v>
      </c>
      <c r="C13" s="9" t="inlineStr">
        <is>
          <t>Commercial: ₹235/kW × 15 kW + ₹7.10 a unit × 1,440 units</t>
        </is>
      </c>
    </row>
    <row r="14">
      <c r="A14" s="7" t="inlineStr">
        <is>
          <t>Of which the fixed kW charge</t>
        </is>
      </c>
      <c r="B14" s="10" t="n">
        <v>3525</v>
      </c>
      <c r="C14" s="9" t="inlineStr">
        <is>
          <t>Paid full or empty; the rest falls a little with empty beds</t>
        </is>
      </c>
    </row>
    <row r="15">
      <c r="A15" s="7" t="inlineStr">
        <is>
          <t>Water a month, full house</t>
        </is>
      </c>
      <c r="B15" s="10" t="n">
        <v>18225</v>
      </c>
      <c r="C15" s="9" t="inlineStr">
        <is>
          <t>135 litres a person a day, half by tanker at ₹2,250 per 6,000 L</t>
        </is>
      </c>
    </row>
    <row r="16">
      <c r="A16" s="7" t="inlineStr">
        <is>
          <t>Wi-Fi and repairs a month</t>
        </is>
      </c>
      <c r="B16" s="10" t="n">
        <v>8500</v>
      </c>
      <c r="C16" s="9" t="inlineStr">
        <is>
          <t>Assumption</t>
        </is>
      </c>
    </row>
    <row r="17">
      <c r="A17" s="5" t="inlineStr">
        <is>
          <t>THE MONTH</t>
        </is>
      </c>
      <c r="B17" s="6" t="n"/>
      <c r="C17" s="6" t="n"/>
    </row>
    <row r="18">
      <c r="A18" s="7" t="inlineStr">
        <is>
          <t>Beds paid for</t>
        </is>
      </c>
      <c r="B18" s="12">
        <f>ROUND(B7*B9,0)</f>
        <v/>
      </c>
    </row>
    <row r="19">
      <c r="A19" s="7" t="inlineStr">
        <is>
          <t>Money in</t>
        </is>
      </c>
      <c r="B19" s="13">
        <f>B18*B8</f>
        <v/>
      </c>
    </row>
    <row r="20">
      <c r="A20" s="7" t="inlineStr">
        <is>
          <t>Food</t>
        </is>
      </c>
      <c r="B20" s="13">
        <f>B18*B11</f>
        <v/>
      </c>
    </row>
    <row r="21">
      <c r="A21" s="7" t="inlineStr">
        <is>
          <t>Power</t>
        </is>
      </c>
      <c r="B21" s="13">
        <f>MIN(B14,B13)+(B13-MIN(B14,B13))*(0.4+0.6*B9)</f>
        <v/>
      </c>
    </row>
    <row r="22">
      <c r="A22" s="7" t="inlineStr">
        <is>
          <t>Water</t>
        </is>
      </c>
      <c r="B22" s="13">
        <f>IF(B7&gt;0,B15*B18/B7,0)</f>
        <v/>
      </c>
    </row>
    <row r="23">
      <c r="A23" s="7" t="inlineStr">
        <is>
          <t>Total out (rent + food + staff + power + water + Wi-Fi)</t>
        </is>
      </c>
      <c r="B23" s="13">
        <f>B10+B20+B12+B21+B22+B16</f>
        <v/>
      </c>
    </row>
    <row r="24">
      <c r="A24" s="14" t="inlineStr">
        <is>
          <t>J keeps a month (negative = J is short)</t>
        </is>
      </c>
      <c r="B24" s="15">
        <f>B19-B23</f>
        <v/>
      </c>
    </row>
    <row r="25">
      <c r="A25" s="7" t="inlineStr">
        <is>
          <t>Per filled bed</t>
        </is>
      </c>
      <c r="B25" s="13">
        <f>IF(B18&gt;0,B24/B18,0)</f>
        <v/>
      </c>
    </row>
    <row r="26">
      <c r="A26" s="5" t="inlineStr">
        <is>
          <t>BREAK-EVEN</t>
        </is>
      </c>
      <c r="B26" s="6" t="n"/>
      <c r="C26" s="6" t="n"/>
    </row>
    <row r="27">
      <c r="A27" s="14" t="inlineStr">
        <is>
          <t>Bed price to break even, every bed full</t>
        </is>
      </c>
      <c r="B27" s="15">
        <f>IF(B7&gt;0,(B10+B7*B11+B12+B13+B15+B16)/B7,0)</f>
        <v/>
      </c>
    </row>
    <row r="28">
      <c r="A28" s="14" t="inlineStr">
        <is>
          <t>Bed price to break even, at this occupancy</t>
        </is>
      </c>
      <c r="B28" s="15">
        <f>IF(B18&gt;0,B23/B18,0)</f>
        <v/>
      </c>
    </row>
    <row r="30" ht="28" customHeight="1">
      <c r="A30" s="16" t="inlineStr">
        <is>
          <t>Illustration built from the numbers in the episode. Not financial, legal or tax advice. Fees, duties and rules change — check current terms.</t>
        </is>
      </c>
    </row>
    <row r="31" ht="28" customHeight="1">
      <c r="A31" s="16" t="inlineStr">
        <is>
          <t>J is a made-up character. Every source is listed on the episode page and in the YouTube description.</t>
        </is>
      </c>
    </row>
  </sheetData>
  <mergeCells count="2">
    <mergeCell ref="A31:C31"/>
    <mergeCell ref="A30:C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2026-11-01T21:59:16Z</dcterms:created>
  <dcterms:modified xsi:type="dcterms:W3CDTF">2026-11-01T21:59:16Z</dcterms:modified>
</cp:coreProperties>
</file>